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84" windowHeight="8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<sst xmlns="http://schemas.openxmlformats.org/spreadsheetml/2006/main" count="136" uniqueCount="35">
  <si>
    <t>1-2</t>
  </si>
  <si>
    <t>2-3</t>
  </si>
  <si>
    <t>3-4</t>
  </si>
  <si>
    <t>4-5</t>
  </si>
  <si>
    <t>5-13</t>
  </si>
  <si>
    <t>2-9</t>
  </si>
  <si>
    <t>9-8</t>
  </si>
  <si>
    <t>8-7</t>
  </si>
  <si>
    <t>7-6</t>
  </si>
  <si>
    <t>8-10</t>
  </si>
  <si>
    <t>10-12</t>
  </si>
  <si>
    <t>12-11</t>
  </si>
  <si>
    <t>11-10</t>
  </si>
  <si>
    <t>10-14</t>
  </si>
  <si>
    <t>Reach</t>
  </si>
  <si>
    <t>Length (Miles)</t>
  </si>
  <si>
    <t>Total</t>
  </si>
  <si>
    <t>KM</t>
  </si>
  <si>
    <t xml:space="preserve">KM </t>
  </si>
  <si>
    <t xml:space="preserve">Distances Measured using ArcView Software from High Resolution Photo.  </t>
  </si>
  <si>
    <t>Feet</t>
  </si>
  <si>
    <t>Meters</t>
  </si>
  <si>
    <t>Reach  (Points Shown on Photo of Milwaukee)</t>
  </si>
  <si>
    <t>Distances are accurate between points, (along the line shown on the photograph) to the decimal point in this table.</t>
  </si>
  <si>
    <t>Milwaukee River Challenge 2008 Course (Point 1 to Point 4)</t>
  </si>
  <si>
    <t>Milwaukee River Challenge 2008 Course Plus row to Humboldt Ave.  (Point 1 to Point 13)</t>
  </si>
  <si>
    <t>South End Inner Harbor to Junction (Point 6 to Point 2)</t>
  </si>
  <si>
    <t>Junction to Humboldt (Point 2 to Point 13)</t>
  </si>
  <si>
    <t>South End of Inner Harbor to Humboldt  (Point 6 to Point 13)</t>
  </si>
  <si>
    <t>TRR to Humboldt (Point 9 to Point 13)</t>
  </si>
  <si>
    <t>TRR to Pleasant St. (Point 9 to Point 5)</t>
  </si>
  <si>
    <t>Red Lighthouse to Pleasant St. (Point 10 to Point 5)</t>
  </si>
  <si>
    <t>White Lighthouse to Pleasant St. (Point 11 to Point 5)</t>
  </si>
  <si>
    <t>White Lighthouse to Red Lighthouse  (Point 11 to Point 10)</t>
  </si>
  <si>
    <t>Red Lighthouse to North Open to White Lighthouse to Red Lighthouse (Pt 10, to Pt 12, to Pt. 11, to Pt 10)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</si>
</sst>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 horizontal="right"/>
    </xf>
    <xf numFmtId="2" fontId="0" fillId="0" borderId="21" xfId="0" applyNumberForma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2" xfId="0" applyBorder="1" applyAlignment="1">
      <alignment/>
    </xf>
    <xf numFmtId="49" fontId="0" fillId="33" borderId="12" xfId="0" applyNumberForma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0" fillId="33" borderId="25" xfId="0" applyNumberFormat="1" applyFill="1" applyBorder="1" applyAlignment="1">
      <alignment/>
    </xf>
    <xf numFmtId="49" fontId="0" fillId="0" borderId="26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27" xfId="0" applyNumberFormat="1" applyBorder="1" applyAlignment="1">
      <alignment/>
    </xf>
    <xf numFmtId="2" fontId="1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0" fontId="0" fillId="33" borderId="29" xfId="0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31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33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3" xfId="0" applyNumberFormat="1" applyBorder="1" applyAlignment="1">
      <alignment/>
    </xf>
    <xf numFmtId="1" fontId="0" fillId="33" borderId="22" xfId="0" applyNumberFormat="1" applyFill="1" applyBorder="1" applyAlignment="1">
      <alignment/>
    </xf>
    <xf numFmtId="1" fontId="1" fillId="0" borderId="37" xfId="0" applyNumberFormat="1" applyFont="1" applyBorder="1" applyAlignment="1">
      <alignment horizontal="center"/>
    </xf>
    <xf numFmtId="1" fontId="0" fillId="0" borderId="34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1" fillId="0" borderId="38" xfId="0" applyNumberFormat="1" applyFont="1" applyBorder="1" applyAlignment="1">
      <alignment horizontal="center"/>
    </xf>
    <xf numFmtId="1" fontId="0" fillId="33" borderId="12" xfId="0" applyNumberForma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169" fontId="0" fillId="33" borderId="23" xfId="0" applyNumberFormat="1" applyFill="1" applyBorder="1" applyAlignment="1">
      <alignment/>
    </xf>
    <xf numFmtId="169" fontId="1" fillId="0" borderId="15" xfId="0" applyNumberFormat="1" applyFont="1" applyBorder="1" applyAlignment="1">
      <alignment horizontal="center"/>
    </xf>
    <xf numFmtId="169" fontId="0" fillId="0" borderId="17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39" xfId="0" applyNumberFormat="1" applyBorder="1" applyAlignment="1">
      <alignment/>
    </xf>
    <xf numFmtId="169" fontId="1" fillId="0" borderId="36" xfId="0" applyNumberFormat="1" applyFont="1" applyBorder="1" applyAlignment="1">
      <alignment horizontal="center"/>
    </xf>
    <xf numFmtId="169" fontId="0" fillId="33" borderId="13" xfId="0" applyNumberFormat="1" applyFill="1" applyBorder="1" applyAlignment="1">
      <alignment/>
    </xf>
    <xf numFmtId="1" fontId="1" fillId="0" borderId="40" xfId="0" applyNumberFormat="1" applyFont="1" applyBorder="1" applyAlignment="1">
      <alignment horizontal="center"/>
    </xf>
    <xf numFmtId="169" fontId="1" fillId="0" borderId="41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2" fontId="0" fillId="0" borderId="36" xfId="0" applyNumberFormat="1" applyBorder="1" applyAlignment="1">
      <alignment/>
    </xf>
    <xf numFmtId="2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69" fontId="0" fillId="0" borderId="23" xfId="0" applyNumberFormat="1" applyBorder="1" applyAlignment="1">
      <alignment/>
    </xf>
    <xf numFmtId="2" fontId="0" fillId="0" borderId="44" xfId="0" applyNumberFormat="1" applyBorder="1" applyAlignment="1">
      <alignment/>
    </xf>
    <xf numFmtId="169" fontId="0" fillId="0" borderId="44" xfId="0" applyNumberFormat="1" applyBorder="1" applyAlignment="1">
      <alignment/>
    </xf>
    <xf numFmtId="169" fontId="0" fillId="0" borderId="47" xfId="0" applyNumberFormat="1" applyBorder="1" applyAlignment="1">
      <alignment/>
    </xf>
    <xf numFmtId="0" fontId="0" fillId="0" borderId="22" xfId="0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9" fontId="1" fillId="0" borderId="48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9" xfId="0" applyNumberFormat="1" applyFill="1" applyBorder="1" applyAlignment="1">
      <alignment horizontal="right"/>
    </xf>
    <xf numFmtId="0" fontId="1" fillId="0" borderId="44" xfId="0" applyFon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2" fontId="0" fillId="0" borderId="46" xfId="0" applyNumberFormat="1" applyBorder="1" applyAlignment="1">
      <alignment/>
    </xf>
    <xf numFmtId="49" fontId="0" fillId="0" borderId="49" xfId="0" applyNumberFormat="1" applyBorder="1" applyAlignment="1">
      <alignment horizontal="right"/>
    </xf>
    <xf numFmtId="2" fontId="1" fillId="0" borderId="50" xfId="0" applyNumberFormat="1" applyFont="1" applyBorder="1" applyAlignment="1">
      <alignment horizontal="center"/>
    </xf>
    <xf numFmtId="0" fontId="1" fillId="33" borderId="23" xfId="0" applyFont="1" applyFill="1" applyBorder="1" applyAlignment="1">
      <alignment/>
    </xf>
    <xf numFmtId="2" fontId="1" fillId="0" borderId="30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/>
    </xf>
    <xf numFmtId="1" fontId="0" fillId="0" borderId="52" xfId="0" applyNumberFormat="1" applyBorder="1" applyAlignment="1">
      <alignment/>
    </xf>
    <xf numFmtId="169" fontId="0" fillId="0" borderId="53" xfId="0" applyNumberFormat="1" applyBorder="1" applyAlignment="1">
      <alignment/>
    </xf>
    <xf numFmtId="2" fontId="1" fillId="0" borderId="54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69" fontId="1" fillId="0" borderId="55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0" fillId="0" borderId="5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4"/>
  <sheetViews>
    <sheetView tabSelected="1" zoomScalePageLayoutView="0" workbookViewId="0" topLeftCell="A1">
      <selection activeCell="I79" sqref="I79"/>
    </sheetView>
  </sheetViews>
  <sheetFormatPr defaultColWidth="9.140625" defaultRowHeight="12.75"/>
  <cols>
    <col min="1" max="1" width="25.28125" style="0" customWidth="1"/>
    <col min="2" max="2" width="19.8515625" style="0" customWidth="1"/>
    <col min="3" max="3" width="15.00390625" style="0" customWidth="1"/>
    <col min="4" max="4" width="14.8515625" style="48" customWidth="1"/>
    <col min="5" max="5" width="21.7109375" style="39" customWidth="1"/>
  </cols>
  <sheetData>
    <row r="1" ht="13.5" thickBot="1"/>
    <row r="2" spans="1:5" ht="12.75">
      <c r="A2" s="33" t="s">
        <v>19</v>
      </c>
      <c r="B2" s="34"/>
      <c r="C2" s="34"/>
      <c r="D2" s="49"/>
      <c r="E2" s="40"/>
    </row>
    <row r="3" spans="1:5" ht="27" thickBot="1">
      <c r="A3" s="99" t="s">
        <v>22</v>
      </c>
      <c r="B3" s="85" t="s">
        <v>15</v>
      </c>
      <c r="C3" s="96" t="s">
        <v>17</v>
      </c>
      <c r="D3" s="97" t="s">
        <v>20</v>
      </c>
      <c r="E3" s="98" t="s">
        <v>21</v>
      </c>
    </row>
    <row r="4" spans="1:5" ht="12.75">
      <c r="A4" s="92" t="s">
        <v>0</v>
      </c>
      <c r="B4" s="93">
        <v>1.61815846953</v>
      </c>
      <c r="C4" s="93">
        <f>B4/0.6214</f>
        <v>2.6040528959285485</v>
      </c>
      <c r="D4" s="94">
        <f>B4*5280</f>
        <v>8543.8767191184</v>
      </c>
      <c r="E4" s="95">
        <f aca="true" t="shared" si="0" ref="E4:E17">B4*1609.34</f>
        <v>2604.16715135341</v>
      </c>
    </row>
    <row r="5" spans="1:5" ht="12.75">
      <c r="A5" s="12" t="s">
        <v>1</v>
      </c>
      <c r="B5" s="1">
        <v>0.623314141899</v>
      </c>
      <c r="C5" s="1">
        <f aca="true" t="shared" si="1" ref="C5:C17">B5/0.6214</f>
        <v>1.003080369969424</v>
      </c>
      <c r="D5" s="53">
        <f aca="true" t="shared" si="2" ref="D5:D17">B5*5280</f>
        <v>3291.09866922672</v>
      </c>
      <c r="E5" s="61">
        <f t="shared" si="0"/>
        <v>1003.1243811237366</v>
      </c>
    </row>
    <row r="6" spans="1:5" ht="12.75">
      <c r="A6" s="12" t="s">
        <v>2</v>
      </c>
      <c r="B6" s="1">
        <v>0.794814857841</v>
      </c>
      <c r="C6" s="1">
        <f t="shared" si="1"/>
        <v>1.279071222788864</v>
      </c>
      <c r="D6" s="53">
        <f t="shared" si="2"/>
        <v>4196.62244940048</v>
      </c>
      <c r="E6" s="61">
        <f t="shared" si="0"/>
        <v>1279.1273433178349</v>
      </c>
    </row>
    <row r="7" spans="1:5" ht="12.75">
      <c r="A7" s="12" t="s">
        <v>3</v>
      </c>
      <c r="B7" s="1">
        <v>0.0712122527163</v>
      </c>
      <c r="C7" s="1">
        <f t="shared" si="1"/>
        <v>0.11459969861007403</v>
      </c>
      <c r="D7" s="53">
        <f t="shared" si="2"/>
        <v>376.000694342064</v>
      </c>
      <c r="E7" s="61">
        <f t="shared" si="0"/>
        <v>114.60472678645023</v>
      </c>
    </row>
    <row r="8" spans="1:5" ht="12.75">
      <c r="A8" s="12" t="s">
        <v>4</v>
      </c>
      <c r="B8" s="1">
        <v>0.648446301293</v>
      </c>
      <c r="C8" s="1">
        <f t="shared" si="1"/>
        <v>1.0435247848294174</v>
      </c>
      <c r="D8" s="53">
        <f t="shared" si="2"/>
        <v>3423.7964708270397</v>
      </c>
      <c r="E8" s="61">
        <f t="shared" si="0"/>
        <v>1043.5705705228766</v>
      </c>
    </row>
    <row r="9" spans="1:5" ht="12.75">
      <c r="A9" s="12" t="s">
        <v>5</v>
      </c>
      <c r="B9" s="1">
        <v>0.385077309954</v>
      </c>
      <c r="C9" s="1">
        <f t="shared" si="1"/>
        <v>0.6196931283456711</v>
      </c>
      <c r="D9" s="53">
        <f t="shared" si="2"/>
        <v>2033.2081965571201</v>
      </c>
      <c r="E9" s="61">
        <f t="shared" si="0"/>
        <v>619.7203180013704</v>
      </c>
    </row>
    <row r="10" spans="1:5" ht="12.75">
      <c r="A10" s="12" t="s">
        <v>6</v>
      </c>
      <c r="B10" s="1">
        <v>0.272388850595</v>
      </c>
      <c r="C10" s="1">
        <f t="shared" si="1"/>
        <v>0.4383470399018346</v>
      </c>
      <c r="D10" s="53">
        <f t="shared" si="2"/>
        <v>1438.2131311416001</v>
      </c>
      <c r="E10" s="61">
        <f t="shared" si="0"/>
        <v>438.3662728165573</v>
      </c>
    </row>
    <row r="11" spans="1:5" ht="12.75">
      <c r="A11" s="12" t="s">
        <v>7</v>
      </c>
      <c r="B11" s="1">
        <v>0.167438332442</v>
      </c>
      <c r="C11" s="1">
        <f t="shared" si="1"/>
        <v>0.2694533833955584</v>
      </c>
      <c r="D11" s="53">
        <f t="shared" si="2"/>
        <v>884.07439529376</v>
      </c>
      <c r="E11" s="61">
        <f t="shared" si="0"/>
        <v>269.4652059322082</v>
      </c>
    </row>
    <row r="12" spans="1:5" ht="12.75">
      <c r="A12" s="12" t="s">
        <v>8</v>
      </c>
      <c r="B12" s="1">
        <v>0.95621419965</v>
      </c>
      <c r="C12" s="1">
        <f t="shared" si="1"/>
        <v>1.5388062434019956</v>
      </c>
      <c r="D12" s="53">
        <f t="shared" si="2"/>
        <v>5048.810974152</v>
      </c>
      <c r="E12" s="61">
        <f t="shared" si="0"/>
        <v>1538.873760064731</v>
      </c>
    </row>
    <row r="13" spans="1:5" ht="12.75">
      <c r="A13" s="12" t="s">
        <v>9</v>
      </c>
      <c r="B13" s="1">
        <v>0.375335615199</v>
      </c>
      <c r="C13" s="1">
        <f t="shared" si="1"/>
        <v>0.6040161171532025</v>
      </c>
      <c r="D13" s="53">
        <f t="shared" si="2"/>
        <v>1981.77204825072</v>
      </c>
      <c r="E13" s="61">
        <f t="shared" si="0"/>
        <v>604.0426189643587</v>
      </c>
    </row>
    <row r="14" spans="1:5" ht="12.75">
      <c r="A14" s="12" t="s">
        <v>10</v>
      </c>
      <c r="B14" s="1">
        <v>1.48122803013</v>
      </c>
      <c r="C14" s="1">
        <f t="shared" si="1"/>
        <v>2.3836949310106212</v>
      </c>
      <c r="D14" s="53">
        <f t="shared" si="2"/>
        <v>7820.8839990864</v>
      </c>
      <c r="E14" s="61">
        <f t="shared" si="0"/>
        <v>2383.799518009414</v>
      </c>
    </row>
    <row r="15" spans="1:5" ht="12.75">
      <c r="A15" s="12" t="s">
        <v>11</v>
      </c>
      <c r="B15" s="1">
        <v>1.23084144525</v>
      </c>
      <c r="C15" s="1">
        <f t="shared" si="1"/>
        <v>1.9807554638719025</v>
      </c>
      <c r="D15" s="53">
        <f t="shared" si="2"/>
        <v>6498.84283092</v>
      </c>
      <c r="E15" s="61">
        <f t="shared" si="0"/>
        <v>1980.842371498635</v>
      </c>
    </row>
    <row r="16" spans="1:5" ht="12.75">
      <c r="A16" s="12" t="s">
        <v>12</v>
      </c>
      <c r="B16" s="1">
        <v>0.674074073423</v>
      </c>
      <c r="C16" s="1">
        <f t="shared" si="1"/>
        <v>1.0847667740955906</v>
      </c>
      <c r="D16" s="53">
        <f t="shared" si="2"/>
        <v>3559.1111076734396</v>
      </c>
      <c r="E16" s="61">
        <f t="shared" si="0"/>
        <v>1084.8143693225707</v>
      </c>
    </row>
    <row r="17" spans="1:5" ht="13.5" thickBot="1">
      <c r="A17" s="22" t="s">
        <v>13</v>
      </c>
      <c r="B17" s="24">
        <v>1.50974932284</v>
      </c>
      <c r="C17" s="24">
        <f t="shared" si="1"/>
        <v>2.4295933743804317</v>
      </c>
      <c r="D17" s="54">
        <f t="shared" si="2"/>
        <v>7971.4764245952</v>
      </c>
      <c r="E17" s="62">
        <f t="shared" si="0"/>
        <v>2429.6999752193256</v>
      </c>
    </row>
    <row r="18" spans="1:3" ht="12.75">
      <c r="A18" s="100" t="s">
        <v>23</v>
      </c>
      <c r="B18" s="100"/>
      <c r="C18" s="4"/>
    </row>
    <row r="19" spans="1:3" ht="12.75">
      <c r="A19" s="23"/>
      <c r="B19" s="37"/>
      <c r="C19" s="4"/>
    </row>
    <row r="20" ht="12.75">
      <c r="C20" s="4"/>
    </row>
    <row r="21" ht="13.5" thickBot="1">
      <c r="C21" s="4"/>
    </row>
    <row r="22" spans="1:5" ht="13.5" thickBot="1">
      <c r="A22" s="16" t="s">
        <v>24</v>
      </c>
      <c r="B22" s="17"/>
      <c r="C22" s="21"/>
      <c r="D22" s="50"/>
      <c r="E22" s="58"/>
    </row>
    <row r="23" spans="1:5" ht="13.5" thickBot="1">
      <c r="A23" s="8" t="s">
        <v>14</v>
      </c>
      <c r="B23" s="9" t="s">
        <v>15</v>
      </c>
      <c r="C23" s="20" t="s">
        <v>17</v>
      </c>
      <c r="D23" s="51" t="s">
        <v>20</v>
      </c>
      <c r="E23" s="59" t="s">
        <v>21</v>
      </c>
    </row>
    <row r="24" spans="1:5" ht="13.5" hidden="1" thickTop="1">
      <c r="A24" s="10" t="s">
        <v>0</v>
      </c>
      <c r="B24" s="11">
        <v>1.61815846953</v>
      </c>
      <c r="C24" s="43">
        <f>B24/0.6214</f>
        <v>2.6040528959285485</v>
      </c>
      <c r="D24" s="52">
        <f>B24*5280</f>
        <v>8543.8767191184</v>
      </c>
      <c r="E24" s="60">
        <f>B24*1609.34</f>
        <v>2604.16715135341</v>
      </c>
    </row>
    <row r="25" spans="1:5" ht="12.75" hidden="1">
      <c r="A25" s="12" t="s">
        <v>1</v>
      </c>
      <c r="B25" s="13">
        <v>0.623314141899</v>
      </c>
      <c r="C25" s="43">
        <f>B25/0.6214</f>
        <v>1.003080369969424</v>
      </c>
      <c r="D25" s="53">
        <f>B25*5280</f>
        <v>3291.09866922672</v>
      </c>
      <c r="E25" s="61">
        <f>B25*1609.34</f>
        <v>1003.1243811237366</v>
      </c>
    </row>
    <row r="26" spans="1:5" ht="12.75" hidden="1">
      <c r="A26" s="12" t="s">
        <v>2</v>
      </c>
      <c r="B26" s="13">
        <v>0.794814857841</v>
      </c>
      <c r="C26" s="43">
        <f>B26/0.6214</f>
        <v>1.279071222788864</v>
      </c>
      <c r="D26" s="53">
        <f>B26*5280</f>
        <v>4196.62244940048</v>
      </c>
      <c r="E26" s="61">
        <f>B26*1609.34</f>
        <v>1279.1273433178349</v>
      </c>
    </row>
    <row r="27" spans="1:5" ht="14.25" thickBot="1" thickTop="1">
      <c r="A27" s="14" t="s">
        <v>16</v>
      </c>
      <c r="B27" s="15">
        <f>SUM(B24:B26)</f>
        <v>3.03628746927</v>
      </c>
      <c r="C27" s="44">
        <f>B27/0.6214</f>
        <v>4.886204488686836</v>
      </c>
      <c r="D27" s="54">
        <f>SUM(D24:D26)</f>
        <v>16031.5978377456</v>
      </c>
      <c r="E27" s="62">
        <f>SUM(E24:E26)</f>
        <v>4886.418875794981</v>
      </c>
    </row>
    <row r="28" ht="12.75">
      <c r="C28" s="4"/>
    </row>
    <row r="29" ht="13.5" thickBot="1">
      <c r="C29" s="4"/>
    </row>
    <row r="30" spans="1:5" ht="13.5" thickBot="1">
      <c r="A30" s="16" t="s">
        <v>25</v>
      </c>
      <c r="B30" s="17"/>
      <c r="C30" s="21"/>
      <c r="D30" s="50"/>
      <c r="E30" s="58"/>
    </row>
    <row r="31" spans="1:5" ht="13.5" thickBot="1">
      <c r="A31" s="8" t="s">
        <v>14</v>
      </c>
      <c r="B31" s="9" t="s">
        <v>15</v>
      </c>
      <c r="C31" s="20" t="s">
        <v>17</v>
      </c>
      <c r="D31" s="51" t="s">
        <v>20</v>
      </c>
      <c r="E31" s="59" t="s">
        <v>21</v>
      </c>
    </row>
    <row r="32" spans="1:5" ht="13.5" hidden="1" thickTop="1">
      <c r="A32" s="10" t="s">
        <v>0</v>
      </c>
      <c r="B32" s="11">
        <v>1.61815846953</v>
      </c>
      <c r="C32" s="35">
        <f aca="true" t="shared" si="3" ref="C32:C37">B32/0.6214</f>
        <v>2.6040528959285485</v>
      </c>
      <c r="D32" s="52">
        <f>B32*5280</f>
        <v>8543.8767191184</v>
      </c>
      <c r="E32" s="39">
        <f>B32*1609.34</f>
        <v>2604.16715135341</v>
      </c>
    </row>
    <row r="33" spans="1:5" ht="12.75" hidden="1">
      <c r="A33" s="12" t="s">
        <v>1</v>
      </c>
      <c r="B33" s="13">
        <v>0.623314141899</v>
      </c>
      <c r="C33" s="35">
        <f t="shared" si="3"/>
        <v>1.003080369969424</v>
      </c>
      <c r="D33" s="53">
        <f>B33*5280</f>
        <v>3291.09866922672</v>
      </c>
      <c r="E33" s="39">
        <f>B33*1609.34</f>
        <v>1003.1243811237366</v>
      </c>
    </row>
    <row r="34" spans="1:5" ht="12.75" hidden="1">
      <c r="A34" s="12" t="s">
        <v>2</v>
      </c>
      <c r="B34" s="13">
        <v>0.794814857841</v>
      </c>
      <c r="C34" s="35">
        <f t="shared" si="3"/>
        <v>1.279071222788864</v>
      </c>
      <c r="D34" s="53">
        <f>B34*5280</f>
        <v>4196.62244940048</v>
      </c>
      <c r="E34" s="39">
        <f>B34*1609.34</f>
        <v>1279.1273433178349</v>
      </c>
    </row>
    <row r="35" spans="1:5" ht="12.75" hidden="1">
      <c r="A35" s="12" t="s">
        <v>3</v>
      </c>
      <c r="B35" s="13">
        <v>0.0712122527163</v>
      </c>
      <c r="C35" s="35">
        <f t="shared" si="3"/>
        <v>0.11459969861007403</v>
      </c>
      <c r="D35" s="53">
        <f>B35*5280</f>
        <v>376.000694342064</v>
      </c>
      <c r="E35" s="39">
        <f>B35*1609.34</f>
        <v>114.60472678645023</v>
      </c>
    </row>
    <row r="36" spans="1:5" ht="13.5" hidden="1" thickBot="1">
      <c r="A36" s="67" t="s">
        <v>4</v>
      </c>
      <c r="B36" s="68">
        <v>0.648446301293</v>
      </c>
      <c r="C36" s="69">
        <f t="shared" si="3"/>
        <v>1.0435247848294174</v>
      </c>
      <c r="D36" s="70">
        <f>B36*5280</f>
        <v>3423.7964708270397</v>
      </c>
      <c r="E36" s="39">
        <f>B36*1609.34</f>
        <v>1043.5705705228766</v>
      </c>
    </row>
    <row r="37" spans="1:5" ht="14.25" thickBot="1" thickTop="1">
      <c r="A37" s="18" t="s">
        <v>16</v>
      </c>
      <c r="B37" s="27">
        <f>SUM(B32:B36)</f>
        <v>3.7559460232793</v>
      </c>
      <c r="C37" s="71">
        <f t="shared" si="3"/>
        <v>6.044328972126328</v>
      </c>
      <c r="D37" s="72">
        <f>SUM(D32:D36)</f>
        <v>19831.395002914705</v>
      </c>
      <c r="E37" s="73">
        <f>SUM(E32:E36)</f>
        <v>6044.5941731043085</v>
      </c>
    </row>
    <row r="38" ht="12.75">
      <c r="C38" s="4"/>
    </row>
    <row r="39" ht="13.5" thickBot="1">
      <c r="C39" s="4"/>
    </row>
    <row r="40" spans="1:5" ht="13.5" thickBot="1">
      <c r="A40" s="16" t="s">
        <v>26</v>
      </c>
      <c r="B40" s="17"/>
      <c r="C40" s="21"/>
      <c r="D40" s="50"/>
      <c r="E40" s="58"/>
    </row>
    <row r="41" spans="1:5" ht="13.5" thickBot="1">
      <c r="A41" s="8" t="s">
        <v>14</v>
      </c>
      <c r="B41" s="3" t="s">
        <v>15</v>
      </c>
      <c r="C41" s="20" t="s">
        <v>17</v>
      </c>
      <c r="D41" s="51" t="s">
        <v>20</v>
      </c>
      <c r="E41" s="59" t="s">
        <v>21</v>
      </c>
    </row>
    <row r="42" spans="1:5" ht="13.5" hidden="1" thickTop="1">
      <c r="A42" s="12" t="s">
        <v>5</v>
      </c>
      <c r="B42" s="1">
        <v>0.385077309954</v>
      </c>
      <c r="C42" s="35">
        <f>B42/0.6214</f>
        <v>0.6196931283456711</v>
      </c>
      <c r="D42" s="52">
        <f>B42*5280</f>
        <v>2033.2081965571201</v>
      </c>
      <c r="E42" s="42">
        <f>B42*1609.34</f>
        <v>619.7203180013704</v>
      </c>
    </row>
    <row r="43" spans="1:5" ht="12.75" hidden="1">
      <c r="A43" s="12" t="s">
        <v>6</v>
      </c>
      <c r="B43" s="1">
        <v>0.272388850595</v>
      </c>
      <c r="C43" s="35">
        <f>B43/0.6214</f>
        <v>0.4383470399018346</v>
      </c>
      <c r="D43" s="53">
        <f>B43*5280</f>
        <v>1438.2131311416001</v>
      </c>
      <c r="E43" s="41">
        <f>B43*1609.34</f>
        <v>438.3662728165573</v>
      </c>
    </row>
    <row r="44" spans="1:5" ht="12.75" hidden="1">
      <c r="A44" s="12" t="s">
        <v>7</v>
      </c>
      <c r="B44" s="1">
        <v>0.167438332442</v>
      </c>
      <c r="C44" s="35">
        <f>B44/0.6214</f>
        <v>0.2694533833955584</v>
      </c>
      <c r="D44" s="53">
        <f>B44*5280</f>
        <v>884.07439529376</v>
      </c>
      <c r="E44" s="41">
        <f>B44*1609.34</f>
        <v>269.4652059322082</v>
      </c>
    </row>
    <row r="45" spans="1:5" ht="13.5" hidden="1" thickBot="1">
      <c r="A45" s="67" t="s">
        <v>8</v>
      </c>
      <c r="B45" s="74">
        <v>0.95621419965</v>
      </c>
      <c r="C45" s="69">
        <f>B45/0.6214</f>
        <v>1.5388062434019956</v>
      </c>
      <c r="D45" s="70">
        <f>B45*5280</f>
        <v>5048.810974152</v>
      </c>
      <c r="E45" s="75">
        <f>B45*1609.34</f>
        <v>1538.873760064731</v>
      </c>
    </row>
    <row r="46" spans="1:5" ht="14.25" thickBot="1" thickTop="1">
      <c r="A46" s="18"/>
      <c r="B46" s="26">
        <f>SUM(B42:B45)</f>
        <v>1.7811186926409999</v>
      </c>
      <c r="C46" s="71">
        <f>B46/0.6214</f>
        <v>2.8662997950450597</v>
      </c>
      <c r="D46" s="72">
        <f>SUM(D42:D45)</f>
        <v>9404.30669714448</v>
      </c>
      <c r="E46" s="76">
        <f>SUM(E42:E45)</f>
        <v>2866.4255568148665</v>
      </c>
    </row>
    <row r="47" ht="13.5" thickBot="1">
      <c r="C47" s="4"/>
    </row>
    <row r="48" spans="1:5" ht="13.5" thickBot="1">
      <c r="A48" s="19" t="s">
        <v>27</v>
      </c>
      <c r="B48" s="7"/>
      <c r="C48" s="21"/>
      <c r="D48" s="50"/>
      <c r="E48" s="58"/>
    </row>
    <row r="49" spans="1:5" ht="13.5" thickBot="1">
      <c r="A49" s="8" t="s">
        <v>14</v>
      </c>
      <c r="B49" s="9" t="s">
        <v>15</v>
      </c>
      <c r="C49" s="25" t="s">
        <v>18</v>
      </c>
      <c r="D49" s="65" t="s">
        <v>20</v>
      </c>
      <c r="E49" s="66" t="s">
        <v>21</v>
      </c>
    </row>
    <row r="50" spans="1:5" ht="13.5" hidden="1" thickTop="1">
      <c r="A50" s="12" t="s">
        <v>1</v>
      </c>
      <c r="B50" s="13">
        <v>0.623314141899</v>
      </c>
      <c r="C50" s="35">
        <f>B50/0.6214</f>
        <v>1.003080369969424</v>
      </c>
      <c r="D50" s="52">
        <f>B50*5280</f>
        <v>3291.09866922672</v>
      </c>
      <c r="E50" s="42">
        <f>B50*1609.34</f>
        <v>1003.1243811237366</v>
      </c>
    </row>
    <row r="51" spans="1:5" ht="12.75" hidden="1">
      <c r="A51" s="12" t="s">
        <v>2</v>
      </c>
      <c r="B51" s="13">
        <v>0.794814857841</v>
      </c>
      <c r="C51" s="35">
        <f>B51/0.6214</f>
        <v>1.279071222788864</v>
      </c>
      <c r="D51" s="53">
        <f>B51*5280</f>
        <v>4196.62244940048</v>
      </c>
      <c r="E51" s="41">
        <f>B51*1609.34</f>
        <v>1279.1273433178349</v>
      </c>
    </row>
    <row r="52" spans="1:5" ht="12.75" hidden="1">
      <c r="A52" s="12" t="s">
        <v>3</v>
      </c>
      <c r="B52" s="13">
        <v>0.0712122527163</v>
      </c>
      <c r="C52" s="35">
        <f>B52/0.6214</f>
        <v>0.11459969861007403</v>
      </c>
      <c r="D52" s="53">
        <f>B52*5280</f>
        <v>376.000694342064</v>
      </c>
      <c r="E52" s="41">
        <f>B52*1609.34</f>
        <v>114.60472678645023</v>
      </c>
    </row>
    <row r="53" spans="1:5" ht="13.5" hidden="1" thickBot="1">
      <c r="A53" s="67" t="s">
        <v>4</v>
      </c>
      <c r="B53" s="68">
        <v>0.648446301293</v>
      </c>
      <c r="C53" s="69">
        <f>B53/0.6214</f>
        <v>1.0435247848294174</v>
      </c>
      <c r="D53" s="70">
        <f>B53*5280</f>
        <v>3423.7964708270397</v>
      </c>
      <c r="E53" s="75">
        <f>B53*1609.34</f>
        <v>1043.5705705228766</v>
      </c>
    </row>
    <row r="54" spans="1:5" ht="14.25" thickBot="1" thickTop="1">
      <c r="A54" s="77" t="s">
        <v>16</v>
      </c>
      <c r="B54" s="27">
        <f>SUM(B50:B53)</f>
        <v>2.1377875537493</v>
      </c>
      <c r="C54" s="71">
        <f>B54/0.6214</f>
        <v>3.4402760761977795</v>
      </c>
      <c r="D54" s="72">
        <f>SUM(D50:D53)</f>
        <v>11287.518283796304</v>
      </c>
      <c r="E54" s="76">
        <f>SUM(E50:E53)</f>
        <v>3440.427021750898</v>
      </c>
    </row>
    <row r="55" ht="13.5" thickBot="1">
      <c r="C55" s="4"/>
    </row>
    <row r="56" spans="1:5" ht="13.5" thickBot="1">
      <c r="A56" s="30" t="s">
        <v>28</v>
      </c>
      <c r="B56" s="7"/>
      <c r="C56" s="21"/>
      <c r="D56" s="50"/>
      <c r="E56" s="58"/>
    </row>
    <row r="57" spans="1:5" ht="13.5" thickBot="1">
      <c r="A57" s="78"/>
      <c r="B57" s="79" t="s">
        <v>15</v>
      </c>
      <c r="C57" s="80" t="s">
        <v>18</v>
      </c>
      <c r="D57" s="81" t="s">
        <v>20</v>
      </c>
      <c r="E57" s="82" t="s">
        <v>21</v>
      </c>
    </row>
    <row r="58" spans="1:5" ht="13.5" thickBot="1">
      <c r="A58" s="18"/>
      <c r="B58" s="26">
        <f>B54+B46</f>
        <v>3.9189062463903</v>
      </c>
      <c r="C58" s="71">
        <f>B58/0.6214</f>
        <v>6.306575871242839</v>
      </c>
      <c r="D58" s="72">
        <f>B58*5280</f>
        <v>20691.824980940783</v>
      </c>
      <c r="E58" s="76">
        <f>B58*1609.34</f>
        <v>6306.852578565765</v>
      </c>
    </row>
    <row r="59" ht="13.5" thickBot="1">
      <c r="C59" s="4"/>
    </row>
    <row r="60" spans="1:5" ht="13.5" thickBot="1">
      <c r="A60" s="19" t="s">
        <v>29</v>
      </c>
      <c r="B60" s="7"/>
      <c r="C60" s="21"/>
      <c r="D60" s="50"/>
      <c r="E60" s="58"/>
    </row>
    <row r="61" spans="1:5" ht="13.5" thickBot="1">
      <c r="A61" s="8" t="s">
        <v>14</v>
      </c>
      <c r="B61" s="9" t="s">
        <v>15</v>
      </c>
      <c r="C61" s="25" t="s">
        <v>18</v>
      </c>
      <c r="D61" s="65" t="s">
        <v>20</v>
      </c>
      <c r="E61" s="66" t="s">
        <v>21</v>
      </c>
    </row>
    <row r="62" spans="1:5" ht="13.5" hidden="1" thickTop="1">
      <c r="A62" s="12" t="s">
        <v>5</v>
      </c>
      <c r="B62" s="1">
        <v>0.385077309954</v>
      </c>
      <c r="C62" s="35">
        <f aca="true" t="shared" si="4" ref="C62:C67">B62/0.6214</f>
        <v>0.6196931283456711</v>
      </c>
      <c r="D62" s="52">
        <f>B62*5280</f>
        <v>2033.2081965571201</v>
      </c>
      <c r="E62" s="42">
        <f>B62*1609.34</f>
        <v>619.7203180013704</v>
      </c>
    </row>
    <row r="63" spans="1:5" ht="12.75" hidden="1">
      <c r="A63" s="12" t="s">
        <v>1</v>
      </c>
      <c r="B63" s="13">
        <v>0.623314141899</v>
      </c>
      <c r="C63" s="35">
        <f t="shared" si="4"/>
        <v>1.003080369969424</v>
      </c>
      <c r="D63" s="53">
        <f>B63*5280</f>
        <v>3291.09866922672</v>
      </c>
      <c r="E63" s="41">
        <f>B63*1609.34</f>
        <v>1003.1243811237366</v>
      </c>
    </row>
    <row r="64" spans="1:5" ht="12.75" hidden="1">
      <c r="A64" s="12" t="s">
        <v>2</v>
      </c>
      <c r="B64" s="13">
        <v>0.794814857841</v>
      </c>
      <c r="C64" s="35">
        <f t="shared" si="4"/>
        <v>1.279071222788864</v>
      </c>
      <c r="D64" s="53">
        <f>B64*5280</f>
        <v>4196.62244940048</v>
      </c>
      <c r="E64" s="41">
        <f>B64*1609.34</f>
        <v>1279.1273433178349</v>
      </c>
    </row>
    <row r="65" spans="1:5" ht="12.75" hidden="1">
      <c r="A65" s="12" t="s">
        <v>3</v>
      </c>
      <c r="B65" s="13">
        <v>0.0712122527163</v>
      </c>
      <c r="C65" s="35">
        <f t="shared" si="4"/>
        <v>0.11459969861007403</v>
      </c>
      <c r="D65" s="53">
        <f>B65*5280</f>
        <v>376.000694342064</v>
      </c>
      <c r="E65" s="41">
        <f>B65*1609.34</f>
        <v>114.60472678645023</v>
      </c>
    </row>
    <row r="66" spans="1:5" ht="13.5" hidden="1" thickBot="1">
      <c r="A66" s="67" t="s">
        <v>4</v>
      </c>
      <c r="B66" s="68">
        <v>0.648446301293</v>
      </c>
      <c r="C66" s="69">
        <f t="shared" si="4"/>
        <v>1.0435247848294174</v>
      </c>
      <c r="D66" s="70">
        <f>B66*5280</f>
        <v>3423.7964708270397</v>
      </c>
      <c r="E66" s="75">
        <f>B66*1609.34</f>
        <v>1043.5705705228766</v>
      </c>
    </row>
    <row r="67" spans="1:5" ht="14.25" thickBot="1" thickTop="1">
      <c r="A67" s="77" t="s">
        <v>16</v>
      </c>
      <c r="B67" s="27">
        <f>SUM(B62:B66)</f>
        <v>2.5228648637033</v>
      </c>
      <c r="C67" s="71">
        <f t="shared" si="4"/>
        <v>4.059969204543451</v>
      </c>
      <c r="D67" s="72">
        <f>SUM(D62:D66)</f>
        <v>13320.726480353422</v>
      </c>
      <c r="E67" s="76">
        <f>SUM(E62:E66)</f>
        <v>4060.1473397522686</v>
      </c>
    </row>
    <row r="69" ht="13.5" thickBot="1"/>
    <row r="70" spans="1:5" ht="13.5" thickBot="1">
      <c r="A70" s="19" t="s">
        <v>30</v>
      </c>
      <c r="B70" s="7"/>
      <c r="C70" s="21"/>
      <c r="D70" s="50"/>
      <c r="E70" s="58"/>
    </row>
    <row r="71" spans="1:5" ht="13.5" thickBot="1">
      <c r="A71" s="8" t="s">
        <v>14</v>
      </c>
      <c r="B71" s="9" t="s">
        <v>15</v>
      </c>
      <c r="C71" s="25" t="s">
        <v>18</v>
      </c>
      <c r="D71" s="55" t="s">
        <v>20</v>
      </c>
      <c r="E71" s="63" t="s">
        <v>21</v>
      </c>
    </row>
    <row r="72" spans="1:5" ht="13.5" hidden="1" thickTop="1">
      <c r="A72" s="12" t="s">
        <v>5</v>
      </c>
      <c r="B72" s="1">
        <v>0.385077309954</v>
      </c>
      <c r="C72" s="35">
        <f aca="true" t="shared" si="5" ref="C72:C77">B72/0.6214</f>
        <v>0.6196931283456711</v>
      </c>
      <c r="D72" s="53">
        <f>B72*5280</f>
        <v>2033.2081965571201</v>
      </c>
      <c r="E72" s="41">
        <f>B72*1609.34</f>
        <v>619.7203180013704</v>
      </c>
    </row>
    <row r="73" spans="1:5" ht="12.75" hidden="1">
      <c r="A73" s="12" t="s">
        <v>1</v>
      </c>
      <c r="B73" s="13">
        <v>0.623314141899</v>
      </c>
      <c r="C73" s="35">
        <f t="shared" si="5"/>
        <v>1.003080369969424</v>
      </c>
      <c r="D73" s="53">
        <f>B73*5280</f>
        <v>3291.09866922672</v>
      </c>
      <c r="E73" s="41">
        <f>B73*1609.34</f>
        <v>1003.1243811237366</v>
      </c>
    </row>
    <row r="74" spans="1:5" ht="12.75" hidden="1">
      <c r="A74" s="12" t="s">
        <v>2</v>
      </c>
      <c r="B74" s="13">
        <v>0.794814857841</v>
      </c>
      <c r="C74" s="35">
        <f t="shared" si="5"/>
        <v>1.279071222788864</v>
      </c>
      <c r="D74" s="53">
        <f>B74*5280</f>
        <v>4196.62244940048</v>
      </c>
      <c r="E74" s="41">
        <f>B74*1609.34</f>
        <v>1279.1273433178349</v>
      </c>
    </row>
    <row r="75" spans="1:5" ht="12.75" hidden="1">
      <c r="A75" s="12" t="s">
        <v>3</v>
      </c>
      <c r="B75" s="13">
        <v>0.0712122527163</v>
      </c>
      <c r="C75" s="35">
        <f t="shared" si="5"/>
        <v>0.11459969861007403</v>
      </c>
      <c r="D75" s="53">
        <f>B75*5280</f>
        <v>376.000694342064</v>
      </c>
      <c r="E75" s="41">
        <f>B75*1609.34</f>
        <v>114.60472678645023</v>
      </c>
    </row>
    <row r="76" spans="1:5" ht="13.5" hidden="1" thickBot="1">
      <c r="A76" s="67"/>
      <c r="B76" s="68"/>
      <c r="C76" s="69">
        <f t="shared" si="5"/>
        <v>0</v>
      </c>
      <c r="D76" s="70">
        <f>B76*5280</f>
        <v>0</v>
      </c>
      <c r="E76" s="75">
        <f>B76*1609.34</f>
        <v>0</v>
      </c>
    </row>
    <row r="77" spans="1:5" ht="14.25" thickBot="1" thickTop="1">
      <c r="A77" s="77" t="s">
        <v>16</v>
      </c>
      <c r="B77" s="27">
        <f>SUM(B72:B76)</f>
        <v>1.8744185624103</v>
      </c>
      <c r="C77" s="71">
        <f t="shared" si="5"/>
        <v>3.016444419714033</v>
      </c>
      <c r="D77" s="72">
        <f>SUM(D72:D76)</f>
        <v>9896.930009526382</v>
      </c>
      <c r="E77" s="76">
        <f>SUM(E72:E76)</f>
        <v>3016.576769229392</v>
      </c>
    </row>
    <row r="79" ht="13.5" thickBot="1"/>
    <row r="80" spans="1:5" ht="13.5" thickBot="1">
      <c r="A80" s="16" t="s">
        <v>31</v>
      </c>
      <c r="B80" s="29"/>
      <c r="C80" s="90"/>
      <c r="D80" s="50"/>
      <c r="E80" s="58"/>
    </row>
    <row r="81" spans="1:5" ht="13.5" thickBot="1">
      <c r="A81" s="28" t="s">
        <v>14</v>
      </c>
      <c r="B81" s="28" t="s">
        <v>15</v>
      </c>
      <c r="C81" s="91" t="s">
        <v>17</v>
      </c>
      <c r="D81" s="55" t="s">
        <v>20</v>
      </c>
      <c r="E81" s="63" t="s">
        <v>21</v>
      </c>
    </row>
    <row r="82" spans="1:5" ht="13.5" hidden="1" thickTop="1">
      <c r="A82" s="2" t="s">
        <v>1</v>
      </c>
      <c r="B82" s="1">
        <v>0.623314141899</v>
      </c>
      <c r="C82" s="35">
        <f aca="true" t="shared" si="6" ref="C82:C88">B82/0.6214</f>
        <v>1.003080369969424</v>
      </c>
      <c r="D82" s="53">
        <f aca="true" t="shared" si="7" ref="D82:D87">B82*5280</f>
        <v>3291.09866922672</v>
      </c>
      <c r="E82" s="41">
        <f aca="true" t="shared" si="8" ref="E82:E87">B82*1609.34</f>
        <v>1003.1243811237366</v>
      </c>
    </row>
    <row r="83" spans="1:5" ht="12.75" hidden="1">
      <c r="A83" s="2" t="s">
        <v>2</v>
      </c>
      <c r="B83" s="1">
        <v>0.794814857841</v>
      </c>
      <c r="C83" s="35">
        <f t="shared" si="6"/>
        <v>1.279071222788864</v>
      </c>
      <c r="D83" s="53">
        <f t="shared" si="7"/>
        <v>4196.62244940048</v>
      </c>
      <c r="E83" s="41">
        <f t="shared" si="8"/>
        <v>1279.1273433178349</v>
      </c>
    </row>
    <row r="84" spans="1:5" ht="12.75" hidden="1">
      <c r="A84" s="2" t="s">
        <v>3</v>
      </c>
      <c r="B84" s="1">
        <v>0.0712122527163</v>
      </c>
      <c r="C84" s="35">
        <f t="shared" si="6"/>
        <v>0.11459969861007403</v>
      </c>
      <c r="D84" s="53">
        <f t="shared" si="7"/>
        <v>376.000694342064</v>
      </c>
      <c r="E84" s="41">
        <f t="shared" si="8"/>
        <v>114.60472678645023</v>
      </c>
    </row>
    <row r="85" spans="1:5" ht="12.75" hidden="1">
      <c r="A85" s="2" t="s">
        <v>5</v>
      </c>
      <c r="B85" s="1">
        <v>0.385077309954</v>
      </c>
      <c r="C85" s="35">
        <f t="shared" si="6"/>
        <v>0.6196931283456711</v>
      </c>
      <c r="D85" s="53">
        <f t="shared" si="7"/>
        <v>2033.2081965571201</v>
      </c>
      <c r="E85" s="41">
        <f t="shared" si="8"/>
        <v>619.7203180013704</v>
      </c>
    </row>
    <row r="86" spans="1:5" ht="12.75" hidden="1">
      <c r="A86" s="2" t="s">
        <v>6</v>
      </c>
      <c r="B86" s="1">
        <v>0.272388850595</v>
      </c>
      <c r="C86" s="35">
        <f t="shared" si="6"/>
        <v>0.4383470399018346</v>
      </c>
      <c r="D86" s="53">
        <f t="shared" si="7"/>
        <v>1438.2131311416001</v>
      </c>
      <c r="E86" s="41">
        <f t="shared" si="8"/>
        <v>438.3662728165573</v>
      </c>
    </row>
    <row r="87" spans="1:5" ht="13.5" hidden="1" thickBot="1">
      <c r="A87" s="83" t="s">
        <v>9</v>
      </c>
      <c r="B87" s="74">
        <v>0.375335615199</v>
      </c>
      <c r="C87" s="69">
        <f t="shared" si="6"/>
        <v>0.6040161171532025</v>
      </c>
      <c r="D87" s="70">
        <f t="shared" si="7"/>
        <v>1981.77204825072</v>
      </c>
      <c r="E87" s="75">
        <f t="shared" si="8"/>
        <v>604.0426189643587</v>
      </c>
    </row>
    <row r="88" spans="1:5" ht="14.25" thickBot="1" thickTop="1">
      <c r="A88" s="84" t="s">
        <v>16</v>
      </c>
      <c r="B88" s="26">
        <f>SUM(B82:B87)</f>
        <v>2.5221430282043</v>
      </c>
      <c r="C88" s="71">
        <f t="shared" si="6"/>
        <v>4.058807576769071</v>
      </c>
      <c r="D88" s="72">
        <f>SUM(D82:D87)</f>
        <v>13316.915188918703</v>
      </c>
      <c r="E88" s="76">
        <f>SUM(E82:E87)</f>
        <v>4058.9856610103075</v>
      </c>
    </row>
    <row r="89" spans="1:3" ht="13.5" thickBot="1">
      <c r="A89" s="5"/>
      <c r="B89" s="4"/>
      <c r="C89" s="4"/>
    </row>
    <row r="90" spans="1:5" ht="13.5" thickBot="1">
      <c r="A90" s="30" t="s">
        <v>32</v>
      </c>
      <c r="B90" s="31"/>
      <c r="C90" s="7"/>
      <c r="D90" s="50"/>
      <c r="E90" s="58"/>
    </row>
    <row r="91" spans="1:5" ht="13.5" thickBot="1">
      <c r="A91" s="8" t="s">
        <v>14</v>
      </c>
      <c r="B91" s="3" t="s">
        <v>15</v>
      </c>
      <c r="C91" s="45" t="s">
        <v>17</v>
      </c>
      <c r="D91" s="55" t="s">
        <v>20</v>
      </c>
      <c r="E91" s="63" t="s">
        <v>21</v>
      </c>
    </row>
    <row r="92" spans="1:5" ht="13.5" hidden="1" thickTop="1">
      <c r="A92" s="12" t="s">
        <v>1</v>
      </c>
      <c r="B92" s="1">
        <v>0.623314141899</v>
      </c>
      <c r="C92" s="35">
        <f aca="true" t="shared" si="9" ref="C92:C99">B92/0.6214</f>
        <v>1.003080369969424</v>
      </c>
      <c r="D92" s="53">
        <f aca="true" t="shared" si="10" ref="D92:D98">B92*5280</f>
        <v>3291.09866922672</v>
      </c>
      <c r="E92" s="41">
        <f aca="true" t="shared" si="11" ref="E92:E98">B92*1609.34</f>
        <v>1003.1243811237366</v>
      </c>
    </row>
    <row r="93" spans="1:5" ht="12.75" hidden="1">
      <c r="A93" s="12" t="s">
        <v>2</v>
      </c>
      <c r="B93" s="1">
        <v>0.794814857841</v>
      </c>
      <c r="C93" s="35">
        <f t="shared" si="9"/>
        <v>1.279071222788864</v>
      </c>
      <c r="D93" s="53">
        <f t="shared" si="10"/>
        <v>4196.62244940048</v>
      </c>
      <c r="E93" s="41">
        <f t="shared" si="11"/>
        <v>1279.1273433178349</v>
      </c>
    </row>
    <row r="94" spans="1:5" ht="12.75" hidden="1">
      <c r="A94" s="12" t="s">
        <v>3</v>
      </c>
      <c r="B94" s="1">
        <v>0.0712122527163</v>
      </c>
      <c r="C94" s="35">
        <f t="shared" si="9"/>
        <v>0.11459969861007403</v>
      </c>
      <c r="D94" s="53">
        <f t="shared" si="10"/>
        <v>376.000694342064</v>
      </c>
      <c r="E94" s="41">
        <f t="shared" si="11"/>
        <v>114.60472678645023</v>
      </c>
    </row>
    <row r="95" spans="1:5" ht="12.75" hidden="1">
      <c r="A95" s="12" t="s">
        <v>5</v>
      </c>
      <c r="B95" s="1">
        <v>0.385077309954</v>
      </c>
      <c r="C95" s="35">
        <f t="shared" si="9"/>
        <v>0.6196931283456711</v>
      </c>
      <c r="D95" s="53">
        <f t="shared" si="10"/>
        <v>2033.2081965571201</v>
      </c>
      <c r="E95" s="41">
        <f t="shared" si="11"/>
        <v>619.7203180013704</v>
      </c>
    </row>
    <row r="96" spans="1:5" ht="12.75" hidden="1">
      <c r="A96" s="12" t="s">
        <v>6</v>
      </c>
      <c r="B96" s="1">
        <v>0.272388850595</v>
      </c>
      <c r="C96" s="35">
        <f t="shared" si="9"/>
        <v>0.4383470399018346</v>
      </c>
      <c r="D96" s="53">
        <f t="shared" si="10"/>
        <v>1438.2131311416001</v>
      </c>
      <c r="E96" s="41">
        <f t="shared" si="11"/>
        <v>438.3662728165573</v>
      </c>
    </row>
    <row r="97" spans="1:5" ht="12.75" hidden="1">
      <c r="A97" s="12" t="s">
        <v>9</v>
      </c>
      <c r="B97" s="1">
        <v>0.375335615199</v>
      </c>
      <c r="C97" s="35">
        <f t="shared" si="9"/>
        <v>0.6040161171532025</v>
      </c>
      <c r="D97" s="53">
        <f t="shared" si="10"/>
        <v>1981.77204825072</v>
      </c>
      <c r="E97" s="41">
        <f t="shared" si="11"/>
        <v>604.0426189643587</v>
      </c>
    </row>
    <row r="98" spans="1:5" ht="13.5" hidden="1" thickBot="1">
      <c r="A98" s="67" t="s">
        <v>12</v>
      </c>
      <c r="B98" s="74">
        <v>0.674074073423</v>
      </c>
      <c r="C98" s="69">
        <f t="shared" si="9"/>
        <v>1.0847667740955906</v>
      </c>
      <c r="D98" s="70">
        <f t="shared" si="10"/>
        <v>3559.1111076734396</v>
      </c>
      <c r="E98" s="75">
        <f t="shared" si="11"/>
        <v>1084.8143693225707</v>
      </c>
    </row>
    <row r="99" spans="1:5" ht="14.25" thickBot="1" thickTop="1">
      <c r="A99" s="84" t="s">
        <v>16</v>
      </c>
      <c r="B99" s="26">
        <f>SUM(B92:B98)</f>
        <v>3.1962171016273</v>
      </c>
      <c r="C99" s="71">
        <f t="shared" si="9"/>
        <v>5.143574350864661</v>
      </c>
      <c r="D99" s="72">
        <f>SUM(D92:D98)</f>
        <v>16876.026296592143</v>
      </c>
      <c r="E99" s="76">
        <f>SUM(E92:E98)</f>
        <v>5143.800030332878</v>
      </c>
    </row>
    <row r="100" spans="1:3" ht="12.75">
      <c r="A100" s="5"/>
      <c r="B100" s="32"/>
      <c r="C100" s="32"/>
    </row>
    <row r="101" spans="1:3" ht="13.5" thickBot="1">
      <c r="A101" s="5"/>
      <c r="B101" s="32"/>
      <c r="C101" s="32"/>
    </row>
    <row r="102" spans="1:5" ht="13.5" thickBot="1">
      <c r="A102" s="30" t="s">
        <v>33</v>
      </c>
      <c r="B102" s="31"/>
      <c r="C102" s="7"/>
      <c r="D102" s="50"/>
      <c r="E102" s="58"/>
    </row>
    <row r="103" spans="1:5" ht="13.5" thickBot="1">
      <c r="A103" s="78" t="s">
        <v>14</v>
      </c>
      <c r="B103" s="85" t="s">
        <v>15</v>
      </c>
      <c r="C103" s="46" t="s">
        <v>17</v>
      </c>
      <c r="D103" s="55" t="s">
        <v>20</v>
      </c>
      <c r="E103" s="63" t="s">
        <v>21</v>
      </c>
    </row>
    <row r="104" spans="1:5" ht="13.5" thickBot="1">
      <c r="A104" s="86" t="s">
        <v>12</v>
      </c>
      <c r="B104" s="87">
        <v>0.674074073423</v>
      </c>
      <c r="C104" s="87">
        <f>B104/0.6214</f>
        <v>1.0847667740955906</v>
      </c>
      <c r="D104" s="72">
        <f>B104*5280</f>
        <v>3559.1111076734396</v>
      </c>
      <c r="E104" s="76">
        <f>B104*1609.34</f>
        <v>1084.8143693225707</v>
      </c>
    </row>
    <row r="106" ht="13.5" thickBot="1"/>
    <row r="107" spans="1:5" ht="12.75">
      <c r="A107" s="6" t="s">
        <v>34</v>
      </c>
      <c r="B107" s="31"/>
      <c r="C107" s="7"/>
      <c r="D107" s="56"/>
      <c r="E107" s="64"/>
    </row>
    <row r="108" spans="1:5" ht="13.5" thickBot="1">
      <c r="A108" s="8" t="s">
        <v>14</v>
      </c>
      <c r="B108" s="3" t="s">
        <v>15</v>
      </c>
      <c r="C108" s="89" t="s">
        <v>17</v>
      </c>
      <c r="D108" s="57" t="s">
        <v>20</v>
      </c>
      <c r="E108" s="47" t="s">
        <v>21</v>
      </c>
    </row>
    <row r="109" spans="1:5" ht="13.5" hidden="1" thickTop="1">
      <c r="A109" s="12" t="s">
        <v>10</v>
      </c>
      <c r="B109" s="1">
        <v>1.48122803013</v>
      </c>
      <c r="C109" s="35">
        <f>B109/0.6214</f>
        <v>2.3836949310106212</v>
      </c>
      <c r="D109" s="53">
        <f>B109*5280</f>
        <v>7820.8839990864</v>
      </c>
      <c r="E109" s="41">
        <f>B109*1609.34</f>
        <v>2383.799518009414</v>
      </c>
    </row>
    <row r="110" spans="1:5" ht="12.75" hidden="1">
      <c r="A110" s="12" t="s">
        <v>11</v>
      </c>
      <c r="B110" s="1">
        <v>1.23084144525</v>
      </c>
      <c r="C110" s="35">
        <f>B110/0.6214</f>
        <v>1.9807554638719025</v>
      </c>
      <c r="D110" s="53">
        <f>B110*5280</f>
        <v>6498.84283092</v>
      </c>
      <c r="E110" s="41">
        <f>B110*1609.34</f>
        <v>1980.842371498635</v>
      </c>
    </row>
    <row r="111" spans="1:5" ht="13.5" hidden="1" thickBot="1">
      <c r="A111" s="67" t="s">
        <v>12</v>
      </c>
      <c r="B111" s="74">
        <v>0.674074073423</v>
      </c>
      <c r="C111" s="69">
        <f>B111/0.6214</f>
        <v>1.0847667740955906</v>
      </c>
      <c r="D111" s="70">
        <f>B111*5280</f>
        <v>3559.1111076734396</v>
      </c>
      <c r="E111" s="75">
        <f>B111*1609.34</f>
        <v>1084.8143693225707</v>
      </c>
    </row>
    <row r="112" spans="1:5" ht="14.25" thickBot="1" thickTop="1">
      <c r="A112" s="88" t="s">
        <v>16</v>
      </c>
      <c r="B112" s="87">
        <f>SUM(B109:B111)</f>
        <v>3.386143548803</v>
      </c>
      <c r="C112" s="71">
        <f>B112/0.6214</f>
        <v>5.449217168978114</v>
      </c>
      <c r="D112" s="72">
        <f>SUM(D109:D111)</f>
        <v>17878.83793767984</v>
      </c>
      <c r="E112" s="76">
        <f>SUM(E109:E111)</f>
        <v>5449.45625883062</v>
      </c>
    </row>
    <row r="115" spans="1:3" ht="12.75">
      <c r="A115" s="23"/>
      <c r="B115" s="23"/>
      <c r="C115" s="23"/>
    </row>
    <row r="116" spans="1:3" ht="12.75">
      <c r="A116" s="23"/>
      <c r="B116" s="23"/>
      <c r="C116" s="23"/>
    </row>
    <row r="117" spans="1:3" ht="12.75">
      <c r="A117" s="36"/>
      <c r="B117" s="36"/>
      <c r="C117" s="37"/>
    </row>
    <row r="118" spans="1:3" ht="12.75">
      <c r="A118" s="38"/>
      <c r="B118" s="32"/>
      <c r="C118" s="32"/>
    </row>
    <row r="119" spans="1:3" ht="12.75">
      <c r="A119" s="38"/>
      <c r="B119" s="32"/>
      <c r="C119" s="32"/>
    </row>
    <row r="120" spans="1:3" ht="12.75">
      <c r="A120" s="38"/>
      <c r="B120" s="32"/>
      <c r="C120" s="32"/>
    </row>
    <row r="121" spans="1:3" ht="12.75">
      <c r="A121" s="38"/>
      <c r="B121" s="32"/>
      <c r="C121" s="32"/>
    </row>
    <row r="122" spans="1:3" ht="12.75">
      <c r="A122" s="38"/>
      <c r="B122" s="32"/>
      <c r="C122" s="32"/>
    </row>
    <row r="123" spans="1:3" ht="12.75">
      <c r="A123" s="38"/>
      <c r="B123" s="32"/>
      <c r="C123" s="32"/>
    </row>
    <row r="124" spans="1:3" ht="12.75">
      <c r="A124" s="38"/>
      <c r="B124" s="32"/>
      <c r="C124" s="32"/>
    </row>
    <row r="125" spans="1:3" ht="12.75">
      <c r="A125" s="38"/>
      <c r="B125" s="32"/>
      <c r="C125" s="32"/>
    </row>
    <row r="126" spans="1:3" ht="12.75">
      <c r="A126" s="38"/>
      <c r="B126" s="32"/>
      <c r="C126" s="32"/>
    </row>
    <row r="127" spans="1:3" ht="12.75">
      <c r="A127" s="38"/>
      <c r="B127" s="32"/>
      <c r="C127" s="32"/>
    </row>
    <row r="128" spans="1:3" ht="12.75">
      <c r="A128" s="38"/>
      <c r="B128" s="32"/>
      <c r="C128" s="32"/>
    </row>
    <row r="129" spans="1:3" ht="12.75">
      <c r="A129" s="38"/>
      <c r="B129" s="32"/>
      <c r="C129" s="32"/>
    </row>
    <row r="130" spans="1:3" ht="12.75">
      <c r="A130" s="38"/>
      <c r="B130" s="32"/>
      <c r="C130" s="32"/>
    </row>
    <row r="131" spans="1:3" ht="12.75">
      <c r="A131" s="38"/>
      <c r="B131" s="32"/>
      <c r="C131" s="32"/>
    </row>
    <row r="132" spans="1:3" ht="12.75">
      <c r="A132" s="23"/>
      <c r="B132" s="23"/>
      <c r="C132" s="23"/>
    </row>
    <row r="133" spans="1:3" ht="12.75">
      <c r="A133" s="23"/>
      <c r="B133" s="23"/>
      <c r="C133" s="23"/>
    </row>
    <row r="134" spans="1:3" ht="12.75">
      <c r="A134" s="23"/>
      <c r="B134" s="23"/>
      <c r="C134" s="23"/>
    </row>
  </sheetData>
  <sheetProtection/>
  <printOptions/>
  <pageMargins left="0.75" right="0.75" top="1" bottom="1" header="0.5" footer="0.5"/>
  <pageSetup fitToHeight="2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CH2M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CH2MHILL</dc:creator>
  <cp:keywords/>
  <dc:description/>
  <cp:lastModifiedBy>rhuff</cp:lastModifiedBy>
  <cp:lastPrinted>2008-09-05T15:54:33Z</cp:lastPrinted>
  <dcterms:created xsi:type="dcterms:W3CDTF">2008-09-04T19:19:21Z</dcterms:created>
  <dcterms:modified xsi:type="dcterms:W3CDTF">2017-09-26T18:49:33Z</dcterms:modified>
  <cp:category/>
  <cp:version/>
  <cp:contentType/>
  <cp:contentStatus/>
</cp:coreProperties>
</file>